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СОВ.ДЕП\2024 год\Решение о бюджете 2024-2026г.г\Утверждение\"/>
    </mc:Choice>
  </mc:AlternateContent>
  <xr:revisionPtr revIDLastSave="0" documentId="13_ncr:1_{CD91686A-44DB-48E2-807F-AA6CEE9C5F1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7" sheetId="3" r:id="rId1"/>
  </sheets>
  <definedNames>
    <definedName name="_xlnm.Print_Titles" localSheetId="0">'приложение 7'!$10:$11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3" l="1"/>
  <c r="J18" i="3" l="1"/>
  <c r="K18" i="3" l="1"/>
  <c r="J30" i="3"/>
  <c r="J29" i="3" s="1"/>
  <c r="J28" i="3" s="1"/>
  <c r="K30" i="3"/>
  <c r="K29" i="3" s="1"/>
  <c r="K28" i="3" s="1"/>
  <c r="L30" i="3"/>
  <c r="L29" i="3" s="1"/>
  <c r="L28" i="3" s="1"/>
  <c r="K23" i="3"/>
  <c r="K27" i="3" s="1"/>
  <c r="L23" i="3"/>
  <c r="L27" i="3" s="1"/>
  <c r="K21" i="3"/>
  <c r="K26" i="3" s="1"/>
  <c r="L21" i="3"/>
  <c r="L26" i="3" s="1"/>
  <c r="L18" i="3"/>
  <c r="K16" i="3"/>
  <c r="L16" i="3"/>
  <c r="J15" i="3"/>
  <c r="J21" i="3"/>
  <c r="J26" i="3" s="1"/>
  <c r="J23" i="3"/>
  <c r="J27" i="3" s="1"/>
  <c r="J25" i="3" l="1"/>
  <c r="K25" i="3"/>
  <c r="L20" i="3"/>
  <c r="L25" i="3"/>
  <c r="K15" i="3"/>
  <c r="K20" i="3"/>
  <c r="J20" i="3"/>
  <c r="L15" i="3"/>
  <c r="J14" i="3" l="1"/>
  <c r="J13" i="3" s="1"/>
  <c r="L14" i="3"/>
  <c r="L13" i="3" s="1"/>
  <c r="K14" i="3"/>
  <c r="K13" i="3" s="1"/>
  <c r="K12" i="3" l="1"/>
  <c r="L12" i="3"/>
  <c r="J12" i="3"/>
</calcChain>
</file>

<file path=xl/sharedStrings.xml><?xml version="1.0" encoding="utf-8"?>
<sst xmlns="http://schemas.openxmlformats.org/spreadsheetml/2006/main" count="188" uniqueCount="60">
  <si>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</si>
  <si>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</si>
  <si>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</si>
  <si>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</si>
  <si>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</si>
  <si>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</si>
  <si>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</si>
  <si>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</si>
  <si>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подстатья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</si>
  <si>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</si>
  <si>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</si>
  <si>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</si>
  <si>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</si>
  <si>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</si>
  <si>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</si>
  <si>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</si>
  <si>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</si>
  <si>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</si>
  <si>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</si>
  <si>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</si>
  <si>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</si>
  <si>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</si>
  <si>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</si>
  <si>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</si>
  <si>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</si>
  <si>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</si>
  <si>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</si>
  <si>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</si>
  <si>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</si>
  <si>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</si>
  <si>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</si>
  <si>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</si>
  <si>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</si>
  <si>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</si>
  <si>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</si>
  <si>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</si>
  <si>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</si>
  <si>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</si>
  <si>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</si>
  <si>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</si>
  <si>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</si>
  <si>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Дефицит бюджета Орехово-Зуевского городского округа Московской области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</si>
  <si>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</si>
  <si>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t>к решению Совета депутатов Орехово-Зуевского</t>
  </si>
  <si>
    <t>городского округа Московской области</t>
  </si>
  <si>
    <t>"О бюджете  Орехово-Зуевского 
городского округа Московской области</t>
  </si>
  <si>
    <t>тыс.рублей</t>
  </si>
  <si>
    <t>администратор</t>
  </si>
  <si>
    <t>Вид источников финансирования дефицитов бюджета</t>
  </si>
  <si>
    <t>программа (подпрограмма)</t>
  </si>
  <si>
    <t>экономическая классификация</t>
  </si>
  <si>
    <t>Р.В. Заголовацкий</t>
  </si>
  <si>
    <t>Приложение № 7</t>
  </si>
  <si>
    <t>Глава Орехово-Зуевского городского округа Московской области</t>
  </si>
  <si>
    <t>2025 год</t>
  </si>
  <si>
    <t xml:space="preserve">от                                  № </t>
  </si>
  <si>
    <t>2026 год</t>
  </si>
  <si>
    <t>на 2024 год и на плановый период 2025 и 2026 годов"</t>
  </si>
  <si>
    <t xml:space="preserve">Источники внутреннего финансирования дефицита бюджета Орехово-Зуевского городского округа Московской области 
на 2024 год и на плановый период 2025 и 2026 годов </t>
  </si>
  <si>
    <t>Сумма                        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</si>
</sst>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49" fontId="9" fillId="0" borderId="0" xfId="1" applyNumberFormat="1" applyFont="1"/>
    <xf numFmtId="0" fontId="9" fillId="0" borderId="0" xfId="1" applyNumberFormat="1" applyFont="1" applyBorder="1" applyAlignment="1"/>
    <xf numFmtId="164" fontId="9" fillId="0" borderId="0" xfId="0" applyNumberFormat="1" applyFont="1" applyBorder="1" applyAlignment="1">
      <alignment wrapText="1"/>
    </xf>
    <xf numFmtId="0" fontId="12" fillId="0" borderId="0" xfId="0" applyFont="1" applyAlignment="1">
      <alignment horizontal="left"/>
    </xf>
    <xf numFmtId="164" fontId="5" fillId="0" borderId="1" xfId="0" applyNumberFormat="1" applyFont="1" applyFill="1" applyBorder="1" applyAlignment="1">
      <alignment horizontal="right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10" fontId="6" fillId="0" borderId="1" xfId="2" applyNumberFormat="1" applyFont="1" applyBorder="1" applyAlignment="1">
      <alignment horizontal="right" vertical="top" wrapText="1"/>
    </xf>
    <xf numFmtId="164" fontId="9" fillId="0" borderId="0" xfId="0" applyNumberFormat="1" applyFont="1" applyBorder="1" applyAlignment="1">
      <alignment horizontal="right" wrapText="1"/>
    </xf>
    <xf numFmtId="49" fontId="9" fillId="0" borderId="0" xfId="1" applyNumberFormat="1" applyFont="1" applyAlignment="1">
      <alignment horizontal="left"/>
    </xf>
    <xf numFmtId="164" fontId="9" fillId="0" borderId="0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9" fillId="0" borderId="0" xfId="1" applyNumberFormat="1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4"/>
  <sheetViews>
    <sheetView tabSelected="1" topLeftCell="A13" zoomScalePageLayoutView="55" workbookViewId="0">
      <selection activeCell="L44" sqref="L44"/>
    </sheetView>
  </sheetViews>
  <sheetFormatPr defaultColWidth="6.42578125" defaultRowHeight="15" x14ac:dyDescent="0.25"/>
  <cols>
    <col min="1" max="1" width="59.28515625" style="2" customWidth="1"/>
    <col min="2" max="2" width="5.7109375" style="2" bestFit="1" customWidth="1"/>
    <col min="3" max="5" width="3.28515625" style="2" bestFit="1" customWidth="1"/>
    <col min="6" max="6" width="4" style="2" customWidth="1"/>
    <col min="7" max="7" width="3.28515625" style="2" bestFit="1" customWidth="1"/>
    <col min="8" max="8" width="5" style="2" bestFit="1" customWidth="1"/>
    <col min="9" max="9" width="8.140625" style="2" bestFit="1" customWidth="1"/>
    <col min="10" max="10" width="14.85546875" style="3" customWidth="1"/>
    <col min="11" max="11" width="15.140625" style="2" customWidth="1"/>
    <col min="12" max="12" width="16" style="2" customWidth="1"/>
    <col min="13" max="13" width="5.85546875" style="2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1" spans="1:12" ht="15.75" x14ac:dyDescent="0.25">
      <c r="A1" s="37"/>
      <c r="B1" s="37"/>
      <c r="C1" s="37"/>
      <c r="D1" s="37"/>
      <c r="E1" s="37"/>
      <c r="F1" s="44" t="s">
        <v>52</v>
      </c>
      <c r="G1" s="44"/>
      <c r="H1" s="44"/>
      <c r="I1" s="44"/>
      <c r="J1" s="44"/>
      <c r="K1" s="44"/>
      <c r="L1" s="44"/>
    </row>
    <row r="2" spans="1:12" ht="15.75" x14ac:dyDescent="0.25">
      <c r="A2" s="37"/>
      <c r="B2" s="37"/>
      <c r="C2" s="37"/>
      <c r="D2" s="37"/>
      <c r="E2" s="37"/>
      <c r="F2" s="35" t="s">
        <v>43</v>
      </c>
      <c r="G2" s="35"/>
      <c r="H2" s="35"/>
      <c r="I2" s="35"/>
      <c r="J2" s="35"/>
      <c r="K2" s="35"/>
      <c r="L2" s="35"/>
    </row>
    <row r="3" spans="1:12" ht="15.75" x14ac:dyDescent="0.25">
      <c r="A3" s="37"/>
      <c r="B3" s="37"/>
      <c r="C3" s="37"/>
      <c r="D3" s="37"/>
      <c r="E3" s="37"/>
      <c r="F3" s="36" t="s">
        <v>44</v>
      </c>
      <c r="G3" s="36"/>
      <c r="H3" s="36"/>
      <c r="I3" s="36"/>
      <c r="J3" s="36"/>
      <c r="K3" s="36"/>
      <c r="L3" s="36"/>
    </row>
    <row r="4" spans="1:12" ht="15.75" x14ac:dyDescent="0.25">
      <c r="A4" s="37"/>
      <c r="B4" s="37"/>
      <c r="C4" s="37"/>
      <c r="D4" s="37"/>
      <c r="E4" s="37"/>
      <c r="F4" s="44" t="s">
        <v>55</v>
      </c>
      <c r="G4" s="44"/>
      <c r="H4" s="44"/>
      <c r="I4" s="44"/>
      <c r="J4" s="44"/>
      <c r="K4" s="44"/>
      <c r="L4" s="44"/>
    </row>
    <row r="5" spans="1:12" ht="31.5" customHeight="1" x14ac:dyDescent="0.25">
      <c r="A5" s="37"/>
      <c r="B5" s="37"/>
      <c r="C5" s="37"/>
      <c r="D5" s="37"/>
      <c r="E5" s="37"/>
      <c r="F5" s="53" t="s">
        <v>45</v>
      </c>
      <c r="G5" s="53"/>
      <c r="H5" s="53"/>
      <c r="I5" s="53"/>
      <c r="J5" s="53"/>
      <c r="K5" s="53"/>
      <c r="L5" s="53"/>
    </row>
    <row r="6" spans="1:12" ht="15.75" x14ac:dyDescent="0.25">
      <c r="A6" s="37"/>
      <c r="B6" s="37"/>
      <c r="C6" s="37"/>
      <c r="D6" s="37"/>
      <c r="E6" s="37"/>
      <c r="F6" s="52" t="s">
        <v>57</v>
      </c>
      <c r="G6" s="52"/>
      <c r="H6" s="52"/>
      <c r="I6" s="52"/>
      <c r="J6" s="52"/>
      <c r="K6" s="52"/>
      <c r="L6" s="52"/>
    </row>
    <row r="7" spans="1:12" ht="15.75" x14ac:dyDescent="0.25">
      <c r="A7" s="37"/>
      <c r="B7" s="37"/>
      <c r="C7" s="37"/>
      <c r="D7" s="37"/>
      <c r="E7" s="37"/>
      <c r="F7" s="38"/>
      <c r="G7" s="38"/>
      <c r="H7" s="38"/>
      <c r="I7" s="38"/>
      <c r="J7" s="38"/>
      <c r="K7" s="38"/>
      <c r="L7" s="38"/>
    </row>
    <row r="8" spans="1:12" ht="40.5" customHeight="1" x14ac:dyDescent="0.25">
      <c r="A8" s="46" t="s">
        <v>58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19.5" customHeight="1" x14ac:dyDescent="0.25">
      <c r="A9" s="9"/>
      <c r="B9" s="7"/>
      <c r="C9" s="7"/>
      <c r="D9" s="7"/>
      <c r="E9" s="7"/>
      <c r="F9" s="7"/>
      <c r="G9" s="7"/>
      <c r="H9" s="7"/>
      <c r="I9" s="7"/>
      <c r="J9" s="7"/>
      <c r="K9" s="7"/>
      <c r="L9" s="8" t="s">
        <v>46</v>
      </c>
    </row>
    <row r="10" spans="1:12" ht="42" customHeight="1" x14ac:dyDescent="0.25">
      <c r="A10" s="50" t="s">
        <v>21</v>
      </c>
      <c r="B10" s="55" t="s">
        <v>47</v>
      </c>
      <c r="C10" s="57" t="s">
        <v>48</v>
      </c>
      <c r="D10" s="58"/>
      <c r="E10" s="58"/>
      <c r="F10" s="58"/>
      <c r="G10" s="58"/>
      <c r="H10" s="58"/>
      <c r="I10" s="59"/>
      <c r="J10" s="47" t="s">
        <v>59</v>
      </c>
      <c r="K10" s="49" t="s">
        <v>32</v>
      </c>
      <c r="L10" s="49"/>
    </row>
    <row r="11" spans="1:12" ht="98.25" customHeight="1" x14ac:dyDescent="0.25">
      <c r="A11" s="51"/>
      <c r="B11" s="56"/>
      <c r="C11" s="10" t="s">
        <v>6</v>
      </c>
      <c r="D11" s="10" t="s">
        <v>5</v>
      </c>
      <c r="E11" s="10" t="s">
        <v>7</v>
      </c>
      <c r="F11" s="10" t="s">
        <v>8</v>
      </c>
      <c r="G11" s="10" t="s">
        <v>17</v>
      </c>
      <c r="H11" s="10" t="s">
        <v>49</v>
      </c>
      <c r="I11" s="10" t="s">
        <v>50</v>
      </c>
      <c r="J11" s="48"/>
      <c r="K11" s="11" t="s">
        <v>54</v>
      </c>
      <c r="L11" s="11" t="s">
        <v>56</v>
      </c>
    </row>
    <row r="12" spans="1:12" s="4" customFormat="1" ht="25.5" x14ac:dyDescent="0.2">
      <c r="A12" s="12" t="s">
        <v>41</v>
      </c>
      <c r="B12" s="13"/>
      <c r="C12" s="13"/>
      <c r="D12" s="13"/>
      <c r="E12" s="13"/>
      <c r="F12" s="13"/>
      <c r="G12" s="13"/>
      <c r="H12" s="13"/>
      <c r="I12" s="14"/>
      <c r="J12" s="15">
        <f>SUM(-J14)</f>
        <v>-76954.400000000373</v>
      </c>
      <c r="K12" s="15">
        <f t="shared" ref="K12:L12" si="0">SUM(-K14)</f>
        <v>-286366.5</v>
      </c>
      <c r="L12" s="15">
        <f t="shared" si="0"/>
        <v>-274742.39999999851</v>
      </c>
    </row>
    <row r="13" spans="1:12" s="4" customFormat="1" ht="25.5" x14ac:dyDescent="0.2">
      <c r="A13" s="12" t="s">
        <v>30</v>
      </c>
      <c r="B13" s="13"/>
      <c r="C13" s="13"/>
      <c r="D13" s="13"/>
      <c r="E13" s="13"/>
      <c r="F13" s="13"/>
      <c r="G13" s="13"/>
      <c r="H13" s="13"/>
      <c r="I13" s="16"/>
      <c r="J13" s="42">
        <f>SUM(J14/2696755)</f>
        <v>2.853592558463797E-2</v>
      </c>
      <c r="K13" s="42">
        <f>SUM(K14/2989068)</f>
        <v>9.5804612006150411E-2</v>
      </c>
      <c r="L13" s="42">
        <f>SUM(L14/3300562)</f>
        <v>8.3241096516289803E-2</v>
      </c>
    </row>
    <row r="14" spans="1:12" x14ac:dyDescent="0.25">
      <c r="A14" s="17" t="s">
        <v>22</v>
      </c>
      <c r="B14" s="18" t="s">
        <v>20</v>
      </c>
      <c r="C14" s="18" t="s">
        <v>9</v>
      </c>
      <c r="D14" s="18" t="s">
        <v>9</v>
      </c>
      <c r="E14" s="18" t="s">
        <v>9</v>
      </c>
      <c r="F14" s="18" t="s">
        <v>9</v>
      </c>
      <c r="G14" s="18" t="s">
        <v>9</v>
      </c>
      <c r="H14" s="18" t="s">
        <v>10</v>
      </c>
      <c r="I14" s="18" t="s">
        <v>20</v>
      </c>
      <c r="J14" s="19">
        <f>SUM(J15+J20+J25+J28)</f>
        <v>76954.400000000373</v>
      </c>
      <c r="K14" s="19">
        <f t="shared" ref="K14:L14" si="1">SUM(K15+K20+K25+K28)</f>
        <v>286366.5</v>
      </c>
      <c r="L14" s="19">
        <f t="shared" si="1"/>
        <v>274742.39999999851</v>
      </c>
    </row>
    <row r="15" spans="1:12" ht="25.5" x14ac:dyDescent="0.25">
      <c r="A15" s="20" t="s">
        <v>0</v>
      </c>
      <c r="B15" s="21" t="s">
        <v>20</v>
      </c>
      <c r="C15" s="21" t="s">
        <v>23</v>
      </c>
      <c r="D15" s="21" t="s">
        <v>26</v>
      </c>
      <c r="E15" s="21" t="s">
        <v>9</v>
      </c>
      <c r="F15" s="21" t="s">
        <v>9</v>
      </c>
      <c r="G15" s="21" t="s">
        <v>9</v>
      </c>
      <c r="H15" s="21" t="s">
        <v>10</v>
      </c>
      <c r="I15" s="21" t="s">
        <v>20</v>
      </c>
      <c r="J15" s="22">
        <f>SUM(J16+J18)</f>
        <v>107250</v>
      </c>
      <c r="K15" s="22">
        <f>SUM(K16+K18)</f>
        <v>107250</v>
      </c>
      <c r="L15" s="22">
        <f>SUM(L16+L18)</f>
        <v>110500</v>
      </c>
    </row>
    <row r="16" spans="1:12" ht="25.5" x14ac:dyDescent="0.25">
      <c r="A16" s="23" t="s">
        <v>1</v>
      </c>
      <c r="B16" s="24" t="s">
        <v>20</v>
      </c>
      <c r="C16" s="24" t="s">
        <v>23</v>
      </c>
      <c r="D16" s="24" t="s">
        <v>26</v>
      </c>
      <c r="E16" s="24" t="s">
        <v>9</v>
      </c>
      <c r="F16" s="24" t="s">
        <v>9</v>
      </c>
      <c r="G16" s="24" t="s">
        <v>9</v>
      </c>
      <c r="H16" s="24" t="s">
        <v>10</v>
      </c>
      <c r="I16" s="24" t="s">
        <v>11</v>
      </c>
      <c r="J16" s="25">
        <f>SUM(J17)</f>
        <v>107250</v>
      </c>
      <c r="K16" s="25">
        <f>SUM(K17)</f>
        <v>107250</v>
      </c>
      <c r="L16" s="25">
        <f>SUM(L17)</f>
        <v>110500</v>
      </c>
    </row>
    <row r="17" spans="1:12" ht="25.5" x14ac:dyDescent="0.25">
      <c r="A17" s="23" t="s">
        <v>38</v>
      </c>
      <c r="B17" s="24" t="s">
        <v>31</v>
      </c>
      <c r="C17" s="24" t="s">
        <v>23</v>
      </c>
      <c r="D17" s="24" t="s">
        <v>26</v>
      </c>
      <c r="E17" s="24" t="s">
        <v>9</v>
      </c>
      <c r="F17" s="24" t="s">
        <v>9</v>
      </c>
      <c r="G17" s="24" t="s">
        <v>24</v>
      </c>
      <c r="H17" s="24" t="s">
        <v>10</v>
      </c>
      <c r="I17" s="24" t="s">
        <v>12</v>
      </c>
      <c r="J17" s="39">
        <v>107250</v>
      </c>
      <c r="K17" s="25">
        <v>107250</v>
      </c>
      <c r="L17" s="25">
        <v>110500</v>
      </c>
    </row>
    <row r="18" spans="1:12" ht="25.5" x14ac:dyDescent="0.25">
      <c r="A18" s="23" t="s">
        <v>2</v>
      </c>
      <c r="B18" s="24" t="s">
        <v>20</v>
      </c>
      <c r="C18" s="24" t="s">
        <v>23</v>
      </c>
      <c r="D18" s="24" t="s">
        <v>26</v>
      </c>
      <c r="E18" s="24" t="s">
        <v>9</v>
      </c>
      <c r="F18" s="24" t="s">
        <v>9</v>
      </c>
      <c r="G18" s="24" t="s">
        <v>9</v>
      </c>
      <c r="H18" s="24" t="s">
        <v>10</v>
      </c>
      <c r="I18" s="24" t="s">
        <v>13</v>
      </c>
      <c r="J18" s="25">
        <f>SUM(J19)</f>
        <v>0</v>
      </c>
      <c r="K18" s="25">
        <f>SUM(K19)</f>
        <v>0</v>
      </c>
      <c r="L18" s="25">
        <f>SUM(L19)</f>
        <v>0</v>
      </c>
    </row>
    <row r="19" spans="1:12" ht="25.5" x14ac:dyDescent="0.25">
      <c r="A19" s="23" t="s">
        <v>39</v>
      </c>
      <c r="B19" s="24" t="s">
        <v>31</v>
      </c>
      <c r="C19" s="24" t="s">
        <v>23</v>
      </c>
      <c r="D19" s="24" t="s">
        <v>26</v>
      </c>
      <c r="E19" s="24" t="s">
        <v>9</v>
      </c>
      <c r="F19" s="24" t="s">
        <v>9</v>
      </c>
      <c r="G19" s="24" t="s">
        <v>24</v>
      </c>
      <c r="H19" s="24" t="s">
        <v>10</v>
      </c>
      <c r="I19" s="24" t="s">
        <v>14</v>
      </c>
      <c r="J19" s="25">
        <v>0</v>
      </c>
      <c r="K19" s="25">
        <v>0</v>
      </c>
      <c r="L19" s="25">
        <v>0</v>
      </c>
    </row>
    <row r="20" spans="1:12" ht="25.5" x14ac:dyDescent="0.25">
      <c r="A20" s="20" t="s">
        <v>18</v>
      </c>
      <c r="B20" s="21" t="s">
        <v>20</v>
      </c>
      <c r="C20" s="21" t="s">
        <v>23</v>
      </c>
      <c r="D20" s="21" t="s">
        <v>25</v>
      </c>
      <c r="E20" s="21" t="s">
        <v>9</v>
      </c>
      <c r="F20" s="21" t="s">
        <v>9</v>
      </c>
      <c r="G20" s="21" t="s">
        <v>9</v>
      </c>
      <c r="H20" s="21" t="s">
        <v>10</v>
      </c>
      <c r="I20" s="21" t="s">
        <v>20</v>
      </c>
      <c r="J20" s="22">
        <f>SUM(J21+J23)</f>
        <v>-107250</v>
      </c>
      <c r="K20" s="22">
        <f>SUM(K21+K23)</f>
        <v>-107250</v>
      </c>
      <c r="L20" s="22">
        <f>SUM(L21+L23)</f>
        <v>-110500</v>
      </c>
    </row>
    <row r="21" spans="1:12" ht="25.5" x14ac:dyDescent="0.25">
      <c r="A21" s="23" t="s">
        <v>33</v>
      </c>
      <c r="B21" s="24" t="s">
        <v>20</v>
      </c>
      <c r="C21" s="24" t="s">
        <v>23</v>
      </c>
      <c r="D21" s="24" t="s">
        <v>25</v>
      </c>
      <c r="E21" s="24" t="s">
        <v>23</v>
      </c>
      <c r="F21" s="24" t="s">
        <v>9</v>
      </c>
      <c r="G21" s="24" t="s">
        <v>9</v>
      </c>
      <c r="H21" s="24" t="s">
        <v>10</v>
      </c>
      <c r="I21" s="24" t="s">
        <v>11</v>
      </c>
      <c r="J21" s="25">
        <f>SUM(J22)</f>
        <v>0</v>
      </c>
      <c r="K21" s="25">
        <f>SUM(K22)</f>
        <v>0</v>
      </c>
      <c r="L21" s="25">
        <f>SUM(L22)</f>
        <v>0</v>
      </c>
    </row>
    <row r="22" spans="1:12" ht="38.25" x14ac:dyDescent="0.25">
      <c r="A22" s="23" t="s">
        <v>40</v>
      </c>
      <c r="B22" s="24" t="s">
        <v>31</v>
      </c>
      <c r="C22" s="24" t="s">
        <v>23</v>
      </c>
      <c r="D22" s="24" t="s">
        <v>25</v>
      </c>
      <c r="E22" s="24" t="s">
        <v>23</v>
      </c>
      <c r="F22" s="24" t="s">
        <v>9</v>
      </c>
      <c r="G22" s="24" t="s">
        <v>24</v>
      </c>
      <c r="H22" s="24" t="s">
        <v>10</v>
      </c>
      <c r="I22" s="24" t="s">
        <v>12</v>
      </c>
      <c r="J22" s="25">
        <v>0</v>
      </c>
      <c r="K22" s="23">
        <v>0</v>
      </c>
      <c r="L22" s="23">
        <v>0</v>
      </c>
    </row>
    <row r="23" spans="1:12" ht="25.5" x14ac:dyDescent="0.25">
      <c r="A23" s="23" t="s">
        <v>34</v>
      </c>
      <c r="B23" s="24" t="s">
        <v>20</v>
      </c>
      <c r="C23" s="24" t="s">
        <v>23</v>
      </c>
      <c r="D23" s="24" t="s">
        <v>25</v>
      </c>
      <c r="E23" s="24" t="s">
        <v>23</v>
      </c>
      <c r="F23" s="24" t="s">
        <v>9</v>
      </c>
      <c r="G23" s="24" t="s">
        <v>9</v>
      </c>
      <c r="H23" s="24" t="s">
        <v>10</v>
      </c>
      <c r="I23" s="24" t="s">
        <v>13</v>
      </c>
      <c r="J23" s="25">
        <f>SUM(J24)</f>
        <v>-107250</v>
      </c>
      <c r="K23" s="25">
        <f>SUM(K24)</f>
        <v>-107250</v>
      </c>
      <c r="L23" s="25">
        <f>SUM(L24)</f>
        <v>-110500</v>
      </c>
    </row>
    <row r="24" spans="1:12" ht="25.5" x14ac:dyDescent="0.25">
      <c r="A24" s="23" t="s">
        <v>35</v>
      </c>
      <c r="B24" s="24" t="s">
        <v>31</v>
      </c>
      <c r="C24" s="24" t="s">
        <v>23</v>
      </c>
      <c r="D24" s="24" t="s">
        <v>25</v>
      </c>
      <c r="E24" s="24" t="s">
        <v>23</v>
      </c>
      <c r="F24" s="24" t="s">
        <v>9</v>
      </c>
      <c r="G24" s="24" t="s">
        <v>24</v>
      </c>
      <c r="H24" s="24" t="s">
        <v>10</v>
      </c>
      <c r="I24" s="24" t="s">
        <v>14</v>
      </c>
      <c r="J24" s="25">
        <v>-107250</v>
      </c>
      <c r="K24" s="23">
        <v>-107250</v>
      </c>
      <c r="L24" s="23">
        <v>-110500</v>
      </c>
    </row>
    <row r="25" spans="1:12" ht="25.5" x14ac:dyDescent="0.25">
      <c r="A25" s="20" t="s">
        <v>3</v>
      </c>
      <c r="B25" s="21" t="s">
        <v>20</v>
      </c>
      <c r="C25" s="21" t="s">
        <v>23</v>
      </c>
      <c r="D25" s="21" t="s">
        <v>28</v>
      </c>
      <c r="E25" s="21" t="s">
        <v>9</v>
      </c>
      <c r="F25" s="21" t="s">
        <v>9</v>
      </c>
      <c r="G25" s="21" t="s">
        <v>9</v>
      </c>
      <c r="H25" s="21" t="s">
        <v>10</v>
      </c>
      <c r="I25" s="21" t="s">
        <v>20</v>
      </c>
      <c r="J25" s="22">
        <f>SUM(J27+J26)</f>
        <v>76954.400000000373</v>
      </c>
      <c r="K25" s="22">
        <f>SUM(K27+K26)</f>
        <v>286366.5</v>
      </c>
      <c r="L25" s="22">
        <f>SUM(L27+L26)</f>
        <v>274742.39999999851</v>
      </c>
    </row>
    <row r="26" spans="1:12" ht="25.5" x14ac:dyDescent="0.25">
      <c r="A26" s="23" t="s">
        <v>27</v>
      </c>
      <c r="B26" s="24" t="s">
        <v>20</v>
      </c>
      <c r="C26" s="24" t="s">
        <v>23</v>
      </c>
      <c r="D26" s="24" t="s">
        <v>28</v>
      </c>
      <c r="E26" s="24" t="s">
        <v>26</v>
      </c>
      <c r="F26" s="24" t="s">
        <v>23</v>
      </c>
      <c r="G26" s="24" t="s">
        <v>24</v>
      </c>
      <c r="H26" s="24" t="s">
        <v>10</v>
      </c>
      <c r="I26" s="24" t="s">
        <v>15</v>
      </c>
      <c r="J26" s="39">
        <f>-(12883637.2+J17+J21)</f>
        <v>-12990887.199999999</v>
      </c>
      <c r="K26" s="39">
        <f>-(13270066.5+K17+K21)</f>
        <v>-13377316.5</v>
      </c>
      <c r="L26" s="39">
        <f>-(14025891.3+L17+L21)</f>
        <v>-14136391.300000001</v>
      </c>
    </row>
    <row r="27" spans="1:12" ht="25.5" x14ac:dyDescent="0.25">
      <c r="A27" s="23" t="s">
        <v>42</v>
      </c>
      <c r="B27" s="24" t="s">
        <v>20</v>
      </c>
      <c r="C27" s="24" t="s">
        <v>23</v>
      </c>
      <c r="D27" s="24" t="s">
        <v>28</v>
      </c>
      <c r="E27" s="24" t="s">
        <v>26</v>
      </c>
      <c r="F27" s="24" t="s">
        <v>23</v>
      </c>
      <c r="G27" s="24" t="s">
        <v>24</v>
      </c>
      <c r="H27" s="24" t="s">
        <v>10</v>
      </c>
      <c r="I27" s="24" t="s">
        <v>16</v>
      </c>
      <c r="J27" s="39">
        <f>(12960591.6-J19-J23)-J31</f>
        <v>13067841.6</v>
      </c>
      <c r="K27" s="39">
        <f>(13556433-K19-K23)-K31</f>
        <v>13663683</v>
      </c>
      <c r="L27" s="39">
        <f>(14300633.7-L19-L23)-L31</f>
        <v>14411133.699999999</v>
      </c>
    </row>
    <row r="28" spans="1:12" ht="25.5" hidden="1" x14ac:dyDescent="0.25">
      <c r="A28" s="20" t="s">
        <v>4</v>
      </c>
      <c r="B28" s="21" t="s">
        <v>20</v>
      </c>
      <c r="C28" s="21" t="s">
        <v>23</v>
      </c>
      <c r="D28" s="21" t="s">
        <v>29</v>
      </c>
      <c r="E28" s="21" t="s">
        <v>9</v>
      </c>
      <c r="F28" s="21" t="s">
        <v>9</v>
      </c>
      <c r="G28" s="21" t="s">
        <v>9</v>
      </c>
      <c r="H28" s="21" t="s">
        <v>10</v>
      </c>
      <c r="I28" s="21" t="s">
        <v>20</v>
      </c>
      <c r="J28" s="22">
        <f>SUM(J29)</f>
        <v>0</v>
      </c>
      <c r="K28" s="22">
        <f t="shared" ref="K28:L30" si="2">SUM(K29)</f>
        <v>0</v>
      </c>
      <c r="L28" s="22">
        <f t="shared" si="2"/>
        <v>0</v>
      </c>
    </row>
    <row r="29" spans="1:12" hidden="1" x14ac:dyDescent="0.25">
      <c r="A29" s="12" t="s">
        <v>19</v>
      </c>
      <c r="B29" s="26" t="s">
        <v>20</v>
      </c>
      <c r="C29" s="26" t="s">
        <v>23</v>
      </c>
      <c r="D29" s="26" t="s">
        <v>29</v>
      </c>
      <c r="E29" s="26" t="s">
        <v>24</v>
      </c>
      <c r="F29" s="26" t="s">
        <v>9</v>
      </c>
      <c r="G29" s="26" t="s">
        <v>9</v>
      </c>
      <c r="H29" s="26" t="s">
        <v>10</v>
      </c>
      <c r="I29" s="16" t="s">
        <v>20</v>
      </c>
      <c r="J29" s="15">
        <f>SUM(J30)</f>
        <v>0</v>
      </c>
      <c r="K29" s="15">
        <f t="shared" si="2"/>
        <v>0</v>
      </c>
      <c r="L29" s="15">
        <f t="shared" si="2"/>
        <v>0</v>
      </c>
    </row>
    <row r="30" spans="1:12" ht="124.15" hidden="1" customHeight="1" x14ac:dyDescent="0.25">
      <c r="A30" s="23" t="s">
        <v>36</v>
      </c>
      <c r="B30" s="24" t="s">
        <v>20</v>
      </c>
      <c r="C30" s="24" t="s">
        <v>23</v>
      </c>
      <c r="D30" s="24" t="s">
        <v>29</v>
      </c>
      <c r="E30" s="24" t="s">
        <v>24</v>
      </c>
      <c r="F30" s="24" t="s">
        <v>23</v>
      </c>
      <c r="G30" s="24" t="s">
        <v>9</v>
      </c>
      <c r="H30" s="24" t="s">
        <v>10</v>
      </c>
      <c r="I30" s="27" t="s">
        <v>13</v>
      </c>
      <c r="J30" s="25">
        <f>SUM(J31)</f>
        <v>0</v>
      </c>
      <c r="K30" s="25">
        <f t="shared" si="2"/>
        <v>0</v>
      </c>
      <c r="L30" s="25">
        <f t="shared" si="2"/>
        <v>0</v>
      </c>
    </row>
    <row r="31" spans="1:12" ht="124.9" hidden="1" customHeight="1" x14ac:dyDescent="0.25">
      <c r="A31" s="23" t="s">
        <v>37</v>
      </c>
      <c r="B31" s="24" t="s">
        <v>31</v>
      </c>
      <c r="C31" s="24" t="s">
        <v>23</v>
      </c>
      <c r="D31" s="24" t="s">
        <v>29</v>
      </c>
      <c r="E31" s="24" t="s">
        <v>24</v>
      </c>
      <c r="F31" s="24" t="s">
        <v>23</v>
      </c>
      <c r="G31" s="24" t="s">
        <v>24</v>
      </c>
      <c r="H31" s="24" t="s">
        <v>10</v>
      </c>
      <c r="I31" s="27" t="s">
        <v>14</v>
      </c>
      <c r="J31" s="25"/>
      <c r="K31" s="28"/>
      <c r="L31" s="28"/>
    </row>
    <row r="32" spans="1:12" s="1" customFormat="1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29"/>
      <c r="L32" s="29"/>
    </row>
    <row r="33" spans="1:12" s="1" customFormat="1" x14ac:dyDescent="0.25">
      <c r="A33" s="54"/>
      <c r="B33" s="54"/>
      <c r="C33" s="54"/>
      <c r="D33" s="54"/>
      <c r="E33" s="54"/>
      <c r="F33" s="54"/>
      <c r="G33" s="54"/>
      <c r="H33" s="54"/>
      <c r="I33" s="40"/>
      <c r="J33" s="40"/>
      <c r="K33" s="29"/>
      <c r="L33" s="29"/>
    </row>
    <row r="34" spans="1:12" s="1" customFormat="1" ht="15.75" customHeight="1" x14ac:dyDescent="0.25">
      <c r="A34" s="54" t="s">
        <v>53</v>
      </c>
      <c r="B34" s="54"/>
      <c r="C34" s="54"/>
      <c r="D34" s="54"/>
      <c r="E34" s="54"/>
      <c r="F34" s="54"/>
      <c r="G34" s="54"/>
      <c r="H34" s="54"/>
      <c r="I34" s="33"/>
      <c r="J34" s="45" t="s">
        <v>51</v>
      </c>
      <c r="K34" s="45"/>
      <c r="L34" s="45"/>
    </row>
    <row r="35" spans="1:12" s="1" customFormat="1" ht="15.75" x14ac:dyDescent="0.25">
      <c r="A35" s="32"/>
      <c r="B35" s="32"/>
      <c r="C35" s="32"/>
      <c r="D35" s="32"/>
      <c r="E35" s="32"/>
      <c r="F35" s="32"/>
      <c r="G35" s="32"/>
      <c r="H35" s="34"/>
      <c r="I35" s="34"/>
      <c r="J35" s="43"/>
      <c r="K35" s="43"/>
      <c r="L35" s="43"/>
    </row>
    <row r="36" spans="1:12" s="1" customFormat="1" ht="12.75" customHeight="1" x14ac:dyDescent="0.25">
      <c r="A36" s="29"/>
      <c r="B36" s="7"/>
      <c r="C36" s="7"/>
      <c r="D36" s="7"/>
      <c r="E36" s="7"/>
      <c r="F36" s="7"/>
      <c r="G36" s="7"/>
      <c r="H36" s="7"/>
      <c r="I36" s="29"/>
      <c r="J36" s="31"/>
      <c r="K36" s="29"/>
      <c r="L36" s="29"/>
    </row>
    <row r="37" spans="1:12" s="1" customFormat="1" ht="15.75" x14ac:dyDescent="0.25">
      <c r="A37" s="41"/>
      <c r="B37"/>
      <c r="C37"/>
      <c r="D37"/>
      <c r="E37"/>
      <c r="F37"/>
      <c r="G37"/>
      <c r="H37" s="2"/>
      <c r="J37" s="5"/>
    </row>
    <row r="38" spans="1:12" s="1" customFormat="1" ht="15.75" x14ac:dyDescent="0.25">
      <c r="A38" s="41"/>
      <c r="B38"/>
      <c r="C38"/>
      <c r="D38"/>
      <c r="E38"/>
      <c r="F38"/>
      <c r="G38" s="41"/>
      <c r="H38" s="2"/>
      <c r="J38" s="5"/>
    </row>
    <row r="39" spans="1:12" s="1" customFormat="1" x14ac:dyDescent="0.25">
      <c r="B39" s="2"/>
      <c r="C39" s="2"/>
      <c r="D39" s="2"/>
      <c r="E39" s="2"/>
      <c r="F39" s="2"/>
      <c r="G39" s="2"/>
      <c r="H39" s="2"/>
      <c r="J39" s="5"/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A42" s="6"/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</sheetData>
  <mergeCells count="14">
    <mergeCell ref="J35:L35"/>
    <mergeCell ref="F1:L1"/>
    <mergeCell ref="J34:L34"/>
    <mergeCell ref="A8:L8"/>
    <mergeCell ref="J10:J11"/>
    <mergeCell ref="K10:L10"/>
    <mergeCell ref="A10:A11"/>
    <mergeCell ref="F6:L6"/>
    <mergeCell ref="F5:L5"/>
    <mergeCell ref="F4:L4"/>
    <mergeCell ref="A34:H34"/>
    <mergeCell ref="B10:B11"/>
    <mergeCell ref="C10:I10"/>
    <mergeCell ref="A33:H33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5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Company>kfnp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Сотрудник</cp:lastModifiedBy>
  <cp:lastPrinted>2020-12-22T09:42:05Z</cp:lastPrinted>
  <dcterms:created xsi:type="dcterms:W3CDTF">1999-03-18T06:53:45Z</dcterms:created>
  <dcterms:modified xsi:type="dcterms:W3CDTF">2023-11-10T13:29:35Z</dcterms:modified>
</cp:coreProperties>
</file>